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esktop\Documents\Решения о бюджете совет депутатов 2024г\Отчет об исполнении бюджета за 2023\ПЗ к Решению об исполнении бюджета за 2023 год\"/>
    </mc:Choice>
  </mc:AlternateContent>
  <bookViews>
    <workbookView xWindow="360" yWindow="270" windowWidth="14940" windowHeight="9150"/>
  </bookViews>
  <sheets>
    <sheet name="ДЧБ (4)" sheetId="4" r:id="rId1"/>
  </sheets>
  <definedNames>
    <definedName name="_xlnm._FilterDatabase" localSheetId="0" hidden="1">'ДЧБ (4)'!$B$9:$D$86</definedName>
    <definedName name="APPT" localSheetId="0">'ДЧБ (4)'!#REF!</definedName>
    <definedName name="FIO" localSheetId="0">'ДЧБ (4)'!#REF!</definedName>
    <definedName name="LAST_CELL" localSheetId="0">'ДЧБ (4)'!#REF!</definedName>
    <definedName name="SIGN" localSheetId="0">'ДЧБ (4)'!#REF!</definedName>
  </definedNames>
  <calcPr calcId="162913"/>
</workbook>
</file>

<file path=xl/calcChain.xml><?xml version="1.0" encoding="utf-8"?>
<calcChain xmlns="http://schemas.openxmlformats.org/spreadsheetml/2006/main">
  <c r="I84" i="4" l="1"/>
  <c r="E63" i="4"/>
  <c r="E30" i="4"/>
  <c r="I42" i="4"/>
  <c r="I33" i="4"/>
  <c r="I34" i="4"/>
  <c r="I35" i="4"/>
  <c r="I36" i="4"/>
  <c r="I37" i="4"/>
  <c r="I38" i="4"/>
  <c r="I39" i="4"/>
  <c r="F23" i="4"/>
  <c r="G23" i="4"/>
  <c r="H23" i="4"/>
  <c r="E23" i="4"/>
  <c r="I22" i="4"/>
  <c r="F10" i="4"/>
  <c r="G10" i="4"/>
  <c r="H10" i="4"/>
  <c r="E10" i="4"/>
  <c r="I27" i="4" l="1"/>
  <c r="I28" i="4"/>
  <c r="I29" i="4"/>
  <c r="I32" i="4"/>
  <c r="I40" i="4"/>
  <c r="I43" i="4"/>
  <c r="I44" i="4"/>
  <c r="I45" i="4"/>
  <c r="I50" i="4"/>
  <c r="I51" i="4"/>
  <c r="I52" i="4"/>
  <c r="I53" i="4"/>
  <c r="I54" i="4"/>
  <c r="I56" i="4"/>
  <c r="I58" i="4"/>
  <c r="I59" i="4"/>
  <c r="I62" i="4"/>
  <c r="I64" i="4"/>
  <c r="I65" i="4"/>
  <c r="I66" i="4"/>
  <c r="I68" i="4"/>
  <c r="I69" i="4"/>
  <c r="I70" i="4"/>
  <c r="I71" i="4"/>
  <c r="I72" i="4"/>
  <c r="I73" i="4"/>
  <c r="I74" i="4"/>
  <c r="I75" i="4"/>
  <c r="I77" i="4"/>
  <c r="I78" i="4"/>
  <c r="I79" i="4"/>
  <c r="I80" i="4"/>
  <c r="I81" i="4"/>
  <c r="I83" i="4"/>
  <c r="I85" i="4"/>
  <c r="I26" i="4"/>
  <c r="I17" i="4"/>
  <c r="I19" i="4"/>
  <c r="I21" i="4"/>
  <c r="I24" i="4"/>
  <c r="I25" i="4"/>
  <c r="H63" i="4" l="1"/>
  <c r="F63" i="4"/>
  <c r="F86" i="4" s="1"/>
  <c r="G63" i="4"/>
  <c r="F60" i="4"/>
  <c r="G60" i="4"/>
  <c r="H60" i="4"/>
  <c r="E60" i="4"/>
  <c r="F49" i="4"/>
  <c r="G49" i="4"/>
  <c r="H49" i="4"/>
  <c r="E49" i="4"/>
  <c r="F47" i="4"/>
  <c r="G47" i="4"/>
  <c r="H47" i="4"/>
  <c r="E47" i="4"/>
  <c r="F30" i="4"/>
  <c r="G30" i="4"/>
  <c r="H30" i="4"/>
  <c r="F20" i="4"/>
  <c r="G20" i="4"/>
  <c r="H20" i="4"/>
  <c r="E20" i="4"/>
  <c r="F18" i="4"/>
  <c r="G18" i="4"/>
  <c r="H18" i="4"/>
  <c r="E18" i="4"/>
  <c r="F16" i="4"/>
  <c r="G16" i="4"/>
  <c r="H16" i="4"/>
  <c r="E16" i="4"/>
  <c r="E86" i="4" s="1"/>
  <c r="H86" i="4" l="1"/>
  <c r="I86" i="4" s="1"/>
  <c r="G86" i="4"/>
  <c r="I16" i="4"/>
  <c r="I18" i="4"/>
  <c r="I30" i="4"/>
  <c r="I49" i="4"/>
  <c r="I60" i="4"/>
  <c r="I23" i="4"/>
  <c r="I63" i="4"/>
  <c r="I20" i="4"/>
  <c r="I10" i="4"/>
</calcChain>
</file>

<file path=xl/sharedStrings.xml><?xml version="1.0" encoding="utf-8"?>
<sst xmlns="http://schemas.openxmlformats.org/spreadsheetml/2006/main" count="241" uniqueCount="155">
  <si>
    <t>182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</si>
  <si>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</si>
  <si>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</si>
  <si>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</si>
  <si>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</si>
  <si>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</si>
  <si>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</si>
  <si>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</si>
  <si>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</si>
  <si>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</si>
  <si>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</si>
  <si>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</si>
  <si>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10501011010000110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</si>
  <si>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</si>
  <si>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</si>
  <si>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10501050011000110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</si>
  <si>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</si>
  <si>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</t>
  </si>
  <si>
    <t>10502010020000110</t>
  </si>
  <si>
    <t>Единый сельскохозяйственный налог</t>
  </si>
  <si>
    <t>10503010010000110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</si>
  <si>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</si>
  <si>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</si>
  <si>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</si>
  <si>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</si>
  <si>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163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</si>
  <si>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</si>
  <si>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</si>
  <si>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</si>
  <si>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</si>
  <si>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</si>
  <si>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</si>
  <si>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048</t>
  </si>
  <si>
    <t>11201010010000120</t>
  </si>
  <si>
    <t>Плата за выбросы загрязняющих веществ в атмосферный воздух стационарными объектами</t>
  </si>
  <si>
    <t>11201041010000120</t>
  </si>
  <si>
    <t>Плата за размещение отходов производства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</si>
  <si>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</si>
  <si>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</si>
  <si>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</si>
  <si>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</si>
  <si>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</si>
  <si>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</si>
  <si>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</si>
  <si>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</si>
  <si>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</si>
  <si>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439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</si>
  <si>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</si>
  <si>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</si>
  <si>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</si>
  <si>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</si>
  <si>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</si>
  <si>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</si>
  <si>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</si>
  <si>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</si>
  <si>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</si>
  <si>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</si>
  <si>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</si>
  <si>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</si>
  <si>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</si>
  <si>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</si>
  <si>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</si>
  <si>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</si>
  <si>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904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</si>
  <si>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</si>
  <si>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</si>
  <si>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188</t>
  </si>
  <si>
    <t>032</t>
  </si>
  <si>
    <t>11611050010000140</t>
  </si>
  <si>
    <t>031</t>
  </si>
  <si>
    <t>910</t>
  </si>
  <si>
    <t>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</si>
  <si>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</si>
  <si>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</si>
  <si>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</si>
  <si>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20219999052722150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</si>
  <si>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</si>
  <si>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20225169050000150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</si>
  <si>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</si>
  <si>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</si>
  <si>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</si>
  <si>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</si>
  <si>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</si>
  <si>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20225519050000150</t>
  </si>
  <si>
    <t>Субсидии бюджетам муниципальных районов на поддержку отрасли культуры</t>
  </si>
  <si>
    <t>20229999050000150</t>
  </si>
  <si>
    <t>Прочие субсидии бюджетам муниципальных районов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</si>
  <si>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</si>
  <si>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</si>
  <si>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</si>
  <si>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</si>
  <si>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</si>
  <si>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</si>
  <si>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</si>
  <si>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</si>
  <si>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</si>
  <si>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</si>
  <si>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21805030050000150</t>
  </si>
  <si>
    <t>Доходы бюджетов муниципальных районов от возврата иными организациями остатков субсидий прошлых лет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</si>
  <si>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</si>
  <si>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</si>
  <si>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</si>
  <si>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(руб.)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</si>
  <si>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</si>
  <si>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</si>
  <si>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</si>
  <si>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</si>
  <si>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>Уточненный план</t>
  </si>
  <si>
    <t>Исполнено</t>
  </si>
  <si>
    <t>Процент исполнения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</si>
  <si>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</si>
  <si>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</si>
  <si>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Приложение 3</t>
  </si>
  <si>
    <t>к Пояснительной записке</t>
  </si>
  <si>
    <t>Управление делами Губернатора и Правительства Красноярского края</t>
  </si>
  <si>
    <t>Министерство лесного хозяйства Красноярского края</t>
  </si>
  <si>
    <t>Министерство экологии и рационального природопользования Красноярского края</t>
  </si>
  <si>
    <t>-</t>
  </si>
  <si>
    <t>Федеральная служба по надзору в сфере природопользования</t>
  </si>
  <si>
    <t>Отдел муниципального имущества и земельных отношений администрации Дзержинского района</t>
  </si>
  <si>
    <t>Управление Федеральной налоговой службы по Красноярскому краю</t>
  </si>
  <si>
    <t>Министерство внутренних дел Российской Федерации</t>
  </si>
  <si>
    <t>Агентство по обеспечению деятельности мировых судей Красноярского края</t>
  </si>
  <si>
    <t>Администрация Дзержинского района Красноярского края</t>
  </si>
  <si>
    <t>Финансовое управление администрации Дзержинского района Красноярского края</t>
  </si>
  <si>
    <t>Администрирование доходов районного бюджета в  2023 году</t>
  </si>
  <si>
    <t>Утверждено решением №21-130 Р от 15.12.2022 г</t>
  </si>
  <si>
    <t>Утверждено решением №30-214Р от 18.12.2023 г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</si>
  <si>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</si>
  <si>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</si>
  <si>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</si>
  <si>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</si>
  <si>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</si>
  <si>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</si>
  <si>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</si>
  <si>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10907033050000110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</si>
  <si>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</si>
  <si>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</si>
  <si>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</si>
  <si>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11601093010000140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</si>
  <si>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</si>
  <si>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20225172050000150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</si>
  <si>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</si>
  <si>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20245179000000150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</si>
  <si>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</si>
  <si>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</si>
  <si>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</si>
  <si>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20245519000000150</t>
  </si>
  <si>
    <t>Межбюджетные трансферты, передаваемые бюджетам на поддержку отрасли культуры</t>
  </si>
  <si>
    <t>20249999000000150</t>
  </si>
  <si>
    <t>Прочие межбюджетные трансферты, передаваемые бюджетам</t>
  </si>
  <si>
    <t>20705030050000150</t>
  </si>
  <si>
    <t>Прочие безвозмездные поступления в бюджеты муниципальных районов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</si>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</sst>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8" x14ac:knownFonts="1">
    <font>
      <sz val="10"/>
      <name val="Arial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i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47">
    <xf numFmtId="0" fontId="0" fillId="0" borderId="0" xfId="0"/>
    <xf numFmtId="0" fontId="1" fillId="0" borderId="0" xfId="0" applyFont="1" applyFill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6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/>
    <xf numFmtId="2" fontId="1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/>
    <xf numFmtId="2" fontId="5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 applyProtection="1">
      <alignment wrapText="1"/>
    </xf>
    <xf numFmtId="49" fontId="5" fillId="0" borderId="6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6" xfId="0" quotePrefix="1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quotePrefix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2" fontId="1" fillId="0" borderId="1" xfId="0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86"/>
  <sheetViews>
    <sheetView showGridLines="0" tabSelected="1" zoomScale="80" zoomScaleNormal="80" workbookViewId="0">
      <selection activeCell="D109" sqref="D109"/>
    </sheetView>
  </sheetViews>
  <sheetFormatPr defaultRowHeight="12.75" customHeight="1" outlineLevelRow="7" x14ac:dyDescent="0.25"/>
  <cols>
    <col min="1" max="1" width="5" style="1" customWidth="1"/>
    <col min="2" max="2" width="12.42578125" style="1" customWidth="1"/>
    <col min="3" max="3" width="26.28515625" style="1" customWidth="1"/>
    <col min="4" max="4" width="67.140625" style="12" customWidth="1"/>
    <col min="5" max="5" width="20.42578125" style="1" customWidth="1"/>
    <col min="6" max="6" width="22.140625" style="1" customWidth="1"/>
    <col min="7" max="8" width="20.42578125" style="1" customWidth="1"/>
    <col min="9" max="9" width="13.5703125" style="44" customWidth="1"/>
  </cols>
  <sheetData>
    <row r="1" spans="1:9" ht="19.5" customHeight="1" x14ac:dyDescent="0.25">
      <c r="D1" s="10"/>
      <c r="E1" s="10"/>
      <c r="H1" s="11"/>
      <c r="I1" s="44" t="s">
        <v>112</v>
      </c>
    </row>
    <row r="2" spans="1:9" ht="13.5" customHeight="1" x14ac:dyDescent="0.25">
      <c r="D2" s="10"/>
      <c r="E2" s="10"/>
      <c r="H2" s="28" t="s">
        <v>113</v>
      </c>
      <c r="I2" s="28"/>
    </row>
    <row r="3" spans="1:9" ht="15.75" customHeight="1" x14ac:dyDescent="0.25">
      <c r="D3" s="10"/>
      <c r="E3" s="10"/>
      <c r="H3" s="28"/>
      <c r="I3" s="28"/>
    </row>
    <row r="4" spans="1:9" ht="24" customHeight="1" x14ac:dyDescent="0.3">
      <c r="A4" s="29" t="s">
        <v>125</v>
      </c>
      <c r="B4" s="29"/>
      <c r="C4" s="29"/>
      <c r="D4" s="29"/>
      <c r="E4" s="29"/>
      <c r="F4" s="29"/>
      <c r="G4" s="29"/>
      <c r="H4" s="29"/>
      <c r="I4" s="29"/>
    </row>
    <row r="5" spans="1:9" ht="12.75" customHeight="1" x14ac:dyDescent="0.3">
      <c r="A5" s="5"/>
      <c r="B5" s="5"/>
      <c r="C5" s="5"/>
      <c r="D5" s="22"/>
      <c r="E5" s="5"/>
      <c r="F5" s="5"/>
      <c r="G5" s="5"/>
      <c r="H5" s="5"/>
      <c r="I5" s="45"/>
    </row>
    <row r="6" spans="1:9" ht="21" customHeight="1" x14ac:dyDescent="0.25">
      <c r="E6" s="12"/>
      <c r="H6" s="11"/>
      <c r="I6" s="44" t="s">
        <v>102</v>
      </c>
    </row>
    <row r="7" spans="1:9" ht="12.75" customHeight="1" x14ac:dyDescent="0.2">
      <c r="A7" s="30" t="s">
        <v>103</v>
      </c>
      <c r="B7" s="32" t="s">
        <v>104</v>
      </c>
      <c r="C7" s="34" t="s">
        <v>105</v>
      </c>
      <c r="D7" s="36" t="s">
        <v>106</v>
      </c>
      <c r="E7" s="38" t="s">
        <v>126</v>
      </c>
      <c r="F7" s="38" t="s">
        <v>127</v>
      </c>
      <c r="G7" s="40" t="s">
        <v>107</v>
      </c>
      <c r="H7" s="40" t="s">
        <v>108</v>
      </c>
      <c r="I7" s="40" t="s">
        <v>109</v>
      </c>
    </row>
    <row r="8" spans="1:9" ht="86.25" customHeight="1" x14ac:dyDescent="0.2">
      <c r="A8" s="31"/>
      <c r="B8" s="33"/>
      <c r="C8" s="35"/>
      <c r="D8" s="37"/>
      <c r="E8" s="39"/>
      <c r="F8" s="39"/>
      <c r="G8" s="41"/>
      <c r="H8" s="41"/>
      <c r="I8" s="41"/>
    </row>
    <row r="9" spans="1:9" ht="12.75" customHeight="1" x14ac:dyDescent="0.2">
      <c r="A9" s="6"/>
      <c r="B9" s="6">
        <v>1</v>
      </c>
      <c r="C9" s="6">
        <v>2</v>
      </c>
      <c r="D9" s="23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</row>
    <row r="10" spans="1:9" s="20" customFormat="1" ht="20.25" customHeight="1" x14ac:dyDescent="0.2">
      <c r="A10" s="17">
        <v>1</v>
      </c>
      <c r="B10" s="18" t="s">
        <v>45</v>
      </c>
      <c r="C10" s="25" t="s">
        <v>114</v>
      </c>
      <c r="D10" s="26"/>
      <c r="E10" s="19">
        <f>SUM(E11:E15)</f>
        <v>11000</v>
      </c>
      <c r="F10" s="19">
        <f t="shared" ref="F10:H10" si="0">SUM(F11:F15)</f>
        <v>20745</v>
      </c>
      <c r="G10" s="19">
        <f t="shared" si="0"/>
        <v>20975</v>
      </c>
      <c r="H10" s="19">
        <f t="shared" si="0"/>
        <v>21205.07</v>
      </c>
      <c r="I10" s="21">
        <f>H10/G10*100</f>
        <v>101.09687723480334</v>
      </c>
    </row>
    <row r="11" spans="1:9" ht="81" customHeight="1" outlineLevel="1" x14ac:dyDescent="0.2">
      <c r="A11" s="6">
        <v>2</v>
      </c>
      <c r="B11" s="2" t="s">
        <v>45</v>
      </c>
      <c r="C11" s="2" t="s">
        <v>43</v>
      </c>
      <c r="D11" s="42" t="s">
        <v>44</v>
      </c>
      <c r="E11" s="4">
        <v>5000</v>
      </c>
      <c r="F11" s="4">
        <v>6500</v>
      </c>
      <c r="G11" s="4">
        <v>6730</v>
      </c>
      <c r="H11" s="4">
        <v>6730.07</v>
      </c>
      <c r="I11" s="43">
        <v>100.00104011887072</v>
      </c>
    </row>
    <row r="12" spans="1:9" ht="102.75" customHeight="1" outlineLevel="1" x14ac:dyDescent="0.2">
      <c r="A12" s="17">
        <v>3</v>
      </c>
      <c r="B12" s="2" t="s">
        <v>45</v>
      </c>
      <c r="C12" s="2" t="s">
        <v>47</v>
      </c>
      <c r="D12" s="42" t="s">
        <v>48</v>
      </c>
      <c r="E12" s="4">
        <v>6000</v>
      </c>
      <c r="F12" s="4">
        <v>10745</v>
      </c>
      <c r="G12" s="4">
        <v>10745</v>
      </c>
      <c r="H12" s="4">
        <v>10850</v>
      </c>
      <c r="I12" s="43">
        <v>100.9771986970684</v>
      </c>
    </row>
    <row r="13" spans="1:9" ht="78.75" outlineLevel="1" x14ac:dyDescent="0.2">
      <c r="A13" s="6">
        <v>4</v>
      </c>
      <c r="B13" s="2" t="s">
        <v>45</v>
      </c>
      <c r="C13" s="2" t="s">
        <v>49</v>
      </c>
      <c r="D13" s="42" t="s">
        <v>50</v>
      </c>
      <c r="E13" s="4">
        <v>0</v>
      </c>
      <c r="F13" s="4">
        <v>250</v>
      </c>
      <c r="G13" s="4">
        <v>250</v>
      </c>
      <c r="H13" s="4">
        <v>250</v>
      </c>
      <c r="I13" s="43">
        <v>100</v>
      </c>
    </row>
    <row r="14" spans="1:9" ht="94.5" outlineLevel="2" x14ac:dyDescent="0.2">
      <c r="A14" s="46">
        <v>5</v>
      </c>
      <c r="B14" s="2" t="s">
        <v>45</v>
      </c>
      <c r="C14" s="2" t="s">
        <v>51</v>
      </c>
      <c r="D14" s="42" t="s">
        <v>52</v>
      </c>
      <c r="E14" s="4">
        <v>0</v>
      </c>
      <c r="F14" s="4">
        <v>0</v>
      </c>
      <c r="G14" s="4">
        <v>0</v>
      </c>
      <c r="H14" s="4">
        <v>125</v>
      </c>
      <c r="I14" s="4">
        <v>0</v>
      </c>
    </row>
    <row r="15" spans="1:9" ht="94.5" outlineLevel="3" x14ac:dyDescent="0.2">
      <c r="A15" s="6">
        <v>6</v>
      </c>
      <c r="B15" s="2" t="s">
        <v>45</v>
      </c>
      <c r="C15" s="2" t="s">
        <v>61</v>
      </c>
      <c r="D15" s="42" t="s">
        <v>62</v>
      </c>
      <c r="E15" s="4">
        <v>0</v>
      </c>
      <c r="F15" s="4">
        <v>3250</v>
      </c>
      <c r="G15" s="4">
        <v>3250</v>
      </c>
      <c r="H15" s="4">
        <v>3250</v>
      </c>
      <c r="I15" s="43">
        <v>100</v>
      </c>
    </row>
    <row r="16" spans="1:9" s="20" customFormat="1" ht="22.5" customHeight="1" outlineLevel="4" x14ac:dyDescent="0.2">
      <c r="A16" s="6">
        <v>7</v>
      </c>
      <c r="B16" s="18" t="s">
        <v>69</v>
      </c>
      <c r="C16" s="25" t="s">
        <v>115</v>
      </c>
      <c r="D16" s="26"/>
      <c r="E16" s="19">
        <f>SUM(E17)</f>
        <v>10000</v>
      </c>
      <c r="F16" s="19">
        <f t="shared" ref="F16:H16" si="1">SUM(F17)</f>
        <v>1988707</v>
      </c>
      <c r="G16" s="19">
        <f t="shared" si="1"/>
        <v>1988707</v>
      </c>
      <c r="H16" s="19">
        <f t="shared" si="1"/>
        <v>2049903.64</v>
      </c>
      <c r="I16" s="21">
        <f t="shared" ref="I16:I25" si="2">H16/G16*100</f>
        <v>103.07720745187703</v>
      </c>
    </row>
    <row r="17" spans="1:9" ht="110.25" outlineLevel="5" x14ac:dyDescent="0.2">
      <c r="A17" s="46">
        <v>8</v>
      </c>
      <c r="B17" s="7" t="s">
        <v>69</v>
      </c>
      <c r="C17" s="2" t="s">
        <v>68</v>
      </c>
      <c r="D17" s="42" t="s">
        <v>128</v>
      </c>
      <c r="E17" s="4">
        <v>10000</v>
      </c>
      <c r="F17" s="4">
        <v>1988707</v>
      </c>
      <c r="G17" s="4">
        <v>1988707</v>
      </c>
      <c r="H17" s="4">
        <v>2049903.64</v>
      </c>
      <c r="I17" s="16">
        <f t="shared" si="2"/>
        <v>103.07720745187703</v>
      </c>
    </row>
    <row r="18" spans="1:9" s="20" customFormat="1" ht="25.5" customHeight="1" outlineLevel="7" x14ac:dyDescent="0.2">
      <c r="A18" s="6">
        <v>9</v>
      </c>
      <c r="B18" s="18" t="s">
        <v>67</v>
      </c>
      <c r="C18" s="25" t="s">
        <v>116</v>
      </c>
      <c r="D18" s="26"/>
      <c r="E18" s="19">
        <f>SUM(E19)</f>
        <v>128000</v>
      </c>
      <c r="F18" s="19">
        <f t="shared" ref="F18:H18" si="3">SUM(F19)</f>
        <v>1019700</v>
      </c>
      <c r="G18" s="19">
        <f t="shared" si="3"/>
        <v>1019700</v>
      </c>
      <c r="H18" s="19">
        <f t="shared" si="3"/>
        <v>1024199.33</v>
      </c>
      <c r="I18" s="21">
        <f t="shared" si="2"/>
        <v>100.4412405609493</v>
      </c>
    </row>
    <row r="19" spans="1:9" ht="110.25" outlineLevel="2" x14ac:dyDescent="0.2">
      <c r="A19" s="6">
        <v>10</v>
      </c>
      <c r="B19" s="7" t="s">
        <v>67</v>
      </c>
      <c r="C19" s="2" t="s">
        <v>68</v>
      </c>
      <c r="D19" s="42" t="s">
        <v>128</v>
      </c>
      <c r="E19" s="4">
        <v>128000</v>
      </c>
      <c r="F19" s="4">
        <v>1019700</v>
      </c>
      <c r="G19" s="4">
        <v>1019700</v>
      </c>
      <c r="H19" s="4">
        <v>1024199.33</v>
      </c>
      <c r="I19" s="16">
        <f t="shared" si="2"/>
        <v>100.4412405609493</v>
      </c>
    </row>
    <row r="20" spans="1:9" s="20" customFormat="1" ht="21.75" customHeight="1" outlineLevel="3" x14ac:dyDescent="0.2">
      <c r="A20" s="46">
        <v>11</v>
      </c>
      <c r="B20" s="18" t="s">
        <v>32</v>
      </c>
      <c r="C20" s="25" t="s">
        <v>118</v>
      </c>
      <c r="D20" s="26"/>
      <c r="E20" s="19">
        <f>SUM(E21:E22)</f>
        <v>50000</v>
      </c>
      <c r="F20" s="19">
        <f>SUM(F21:F22)</f>
        <v>281900</v>
      </c>
      <c r="G20" s="19">
        <f>SUM(G21:G22)</f>
        <v>281900</v>
      </c>
      <c r="H20" s="19">
        <f>SUM(H21:H22)</f>
        <v>281530.7</v>
      </c>
      <c r="I20" s="21">
        <f t="shared" si="2"/>
        <v>99.868996097907058</v>
      </c>
    </row>
    <row r="21" spans="1:9" ht="31.5" outlineLevel="3" x14ac:dyDescent="0.2">
      <c r="A21" s="6">
        <v>12</v>
      </c>
      <c r="B21" s="7" t="s">
        <v>32</v>
      </c>
      <c r="C21" s="2" t="s">
        <v>33</v>
      </c>
      <c r="D21" s="3" t="s">
        <v>34</v>
      </c>
      <c r="E21" s="4">
        <v>40000</v>
      </c>
      <c r="F21" s="4">
        <v>277900</v>
      </c>
      <c r="G21" s="4">
        <v>277900</v>
      </c>
      <c r="H21" s="4">
        <v>277903.12</v>
      </c>
      <c r="I21" s="16">
        <f t="shared" si="2"/>
        <v>100.00112270600935</v>
      </c>
    </row>
    <row r="22" spans="1:9" ht="15.75" outlineLevel="3" x14ac:dyDescent="0.2">
      <c r="A22" s="6">
        <v>13</v>
      </c>
      <c r="B22" s="7" t="s">
        <v>32</v>
      </c>
      <c r="C22" s="2" t="s">
        <v>35</v>
      </c>
      <c r="D22" s="3" t="s">
        <v>36</v>
      </c>
      <c r="E22" s="4">
        <v>10000</v>
      </c>
      <c r="F22" s="4">
        <v>4000</v>
      </c>
      <c r="G22" s="4">
        <v>4000</v>
      </c>
      <c r="H22" s="4">
        <v>3627.58</v>
      </c>
      <c r="I22" s="16">
        <f t="shared" si="2"/>
        <v>90.689499999999995</v>
      </c>
    </row>
    <row r="23" spans="1:9" s="20" customFormat="1" ht="43.5" customHeight="1" outlineLevel="4" x14ac:dyDescent="0.2">
      <c r="A23" s="46">
        <v>14</v>
      </c>
      <c r="B23" s="18" t="s">
        <v>25</v>
      </c>
      <c r="C23" s="25" t="s">
        <v>119</v>
      </c>
      <c r="D23" s="26"/>
      <c r="E23" s="19">
        <f>SUM(E24:E29)</f>
        <v>9537900</v>
      </c>
      <c r="F23" s="19">
        <f t="shared" ref="F23:H23" si="4">SUM(F24:F29)</f>
        <v>10891872</v>
      </c>
      <c r="G23" s="19">
        <f t="shared" si="4"/>
        <v>10891872</v>
      </c>
      <c r="H23" s="19">
        <f t="shared" si="4"/>
        <v>11459951.920000002</v>
      </c>
      <c r="I23" s="21">
        <f t="shared" si="2"/>
        <v>105.2156316196151</v>
      </c>
    </row>
    <row r="24" spans="1:9" ht="94.5" outlineLevel="2" x14ac:dyDescent="0.2">
      <c r="A24" s="6">
        <v>15</v>
      </c>
      <c r="B24" s="7" t="s">
        <v>25</v>
      </c>
      <c r="C24" s="2" t="s">
        <v>26</v>
      </c>
      <c r="D24" s="42" t="s">
        <v>27</v>
      </c>
      <c r="E24" s="4">
        <v>6085000</v>
      </c>
      <c r="F24" s="4">
        <v>6685000</v>
      </c>
      <c r="G24" s="4">
        <v>6685000</v>
      </c>
      <c r="H24" s="4">
        <v>7037462.9199999999</v>
      </c>
      <c r="I24" s="16">
        <f t="shared" si="2"/>
        <v>105.27244457741212</v>
      </c>
    </row>
    <row r="25" spans="1:9" ht="78.75" outlineLevel="4" x14ac:dyDescent="0.2">
      <c r="A25" s="6">
        <v>16</v>
      </c>
      <c r="B25" s="7" t="s">
        <v>25</v>
      </c>
      <c r="C25" s="7" t="s">
        <v>28</v>
      </c>
      <c r="D25" s="9" t="s">
        <v>29</v>
      </c>
      <c r="E25" s="4">
        <v>2507000</v>
      </c>
      <c r="F25" s="4">
        <v>2975000</v>
      </c>
      <c r="G25" s="4">
        <v>2975000</v>
      </c>
      <c r="H25" s="4">
        <v>3180196.54</v>
      </c>
      <c r="I25" s="16">
        <f t="shared" si="2"/>
        <v>106.89736268907563</v>
      </c>
    </row>
    <row r="26" spans="1:9" ht="31.5" outlineLevel="4" x14ac:dyDescent="0.2">
      <c r="A26" s="46">
        <v>17</v>
      </c>
      <c r="B26" s="2" t="s">
        <v>25</v>
      </c>
      <c r="C26" s="2" t="s">
        <v>30</v>
      </c>
      <c r="D26" s="3" t="s">
        <v>31</v>
      </c>
      <c r="E26" s="4">
        <v>437800</v>
      </c>
      <c r="F26" s="4">
        <v>437800</v>
      </c>
      <c r="G26" s="4">
        <v>437800</v>
      </c>
      <c r="H26" s="4">
        <v>445148.77</v>
      </c>
      <c r="I26" s="16">
        <f>H26/G26*100</f>
        <v>101.67856783919598</v>
      </c>
    </row>
    <row r="27" spans="1:9" ht="47.25" outlineLevel="7" x14ac:dyDescent="0.2">
      <c r="A27" s="6">
        <v>18</v>
      </c>
      <c r="B27" s="7" t="s">
        <v>25</v>
      </c>
      <c r="C27" s="7" t="s">
        <v>37</v>
      </c>
      <c r="D27" s="9" t="s">
        <v>38</v>
      </c>
      <c r="E27" s="4">
        <v>208100</v>
      </c>
      <c r="F27" s="4">
        <v>233100</v>
      </c>
      <c r="G27" s="4">
        <v>233100</v>
      </c>
      <c r="H27" s="4">
        <v>236170.71</v>
      </c>
      <c r="I27" s="16">
        <f t="shared" ref="I27:I86" si="5">H27/G27*100</f>
        <v>101.31733590733592</v>
      </c>
    </row>
    <row r="28" spans="1:9" ht="94.5" outlineLevel="3" x14ac:dyDescent="0.2">
      <c r="A28" s="6">
        <v>19</v>
      </c>
      <c r="B28" s="7" t="s">
        <v>25</v>
      </c>
      <c r="C28" s="7" t="s">
        <v>39</v>
      </c>
      <c r="D28" s="14" t="s">
        <v>40</v>
      </c>
      <c r="E28" s="4">
        <v>50000</v>
      </c>
      <c r="F28" s="4">
        <v>120000</v>
      </c>
      <c r="G28" s="4">
        <v>120000</v>
      </c>
      <c r="H28" s="4">
        <v>120000</v>
      </c>
      <c r="I28" s="16">
        <f t="shared" si="5"/>
        <v>100</v>
      </c>
    </row>
    <row r="29" spans="1:9" ht="63" outlineLevel="2" x14ac:dyDescent="0.2">
      <c r="A29" s="46">
        <v>20</v>
      </c>
      <c r="B29" s="7" t="s">
        <v>25</v>
      </c>
      <c r="C29" s="7" t="s">
        <v>41</v>
      </c>
      <c r="D29" s="9" t="s">
        <v>42</v>
      </c>
      <c r="E29" s="4">
        <v>250000</v>
      </c>
      <c r="F29" s="4">
        <v>440972</v>
      </c>
      <c r="G29" s="4">
        <v>440972</v>
      </c>
      <c r="H29" s="4">
        <v>440972.98</v>
      </c>
      <c r="I29" s="16">
        <f t="shared" si="5"/>
        <v>100.00022223633248</v>
      </c>
    </row>
    <row r="30" spans="1:9" s="20" customFormat="1" ht="26.25" customHeight="1" outlineLevel="3" x14ac:dyDescent="0.2">
      <c r="A30" s="6">
        <v>21</v>
      </c>
      <c r="B30" s="18" t="s">
        <v>0</v>
      </c>
      <c r="C30" s="27" t="s">
        <v>120</v>
      </c>
      <c r="D30" s="26"/>
      <c r="E30" s="19">
        <f>SUM(E31:E46)</f>
        <v>72242189</v>
      </c>
      <c r="F30" s="19">
        <f>SUM(F31:F46)</f>
        <v>67604314</v>
      </c>
      <c r="G30" s="19">
        <f>SUM(G31:G46)</f>
        <v>67604314</v>
      </c>
      <c r="H30" s="19">
        <f>SUM(H31:H46)</f>
        <v>66602502.780000001</v>
      </c>
      <c r="I30" s="21">
        <f t="shared" si="5"/>
        <v>98.518125307802109</v>
      </c>
    </row>
    <row r="31" spans="1:9" ht="47.25" outlineLevel="3" x14ac:dyDescent="0.2">
      <c r="A31" s="6">
        <v>22</v>
      </c>
      <c r="B31" s="7" t="s">
        <v>0</v>
      </c>
      <c r="C31" s="7" t="s">
        <v>1</v>
      </c>
      <c r="D31" s="9" t="s">
        <v>2</v>
      </c>
      <c r="E31" s="4">
        <v>30260</v>
      </c>
      <c r="F31" s="4">
        <v>0</v>
      </c>
      <c r="G31" s="4">
        <v>0</v>
      </c>
      <c r="H31" s="4">
        <v>-1986.6</v>
      </c>
      <c r="I31" s="16"/>
    </row>
    <row r="32" spans="1:9" ht="78.75" outlineLevel="7" x14ac:dyDescent="0.2">
      <c r="A32" s="46">
        <v>23</v>
      </c>
      <c r="B32" s="7" t="s">
        <v>0</v>
      </c>
      <c r="C32" s="2" t="s">
        <v>3</v>
      </c>
      <c r="D32" s="42" t="s">
        <v>4</v>
      </c>
      <c r="E32" s="4">
        <v>40931060</v>
      </c>
      <c r="F32" s="4">
        <v>42359557</v>
      </c>
      <c r="G32" s="4">
        <v>42359557</v>
      </c>
      <c r="H32" s="4">
        <v>42193001.759999998</v>
      </c>
      <c r="I32" s="16">
        <f t="shared" si="5"/>
        <v>99.606805991856803</v>
      </c>
    </row>
    <row r="33" spans="1:9" ht="110.25" outlineLevel="2" x14ac:dyDescent="0.2">
      <c r="A33" s="6">
        <v>24</v>
      </c>
      <c r="B33" s="7" t="s">
        <v>0</v>
      </c>
      <c r="C33" s="2" t="s">
        <v>5</v>
      </c>
      <c r="D33" s="42" t="s">
        <v>6</v>
      </c>
      <c r="E33" s="4">
        <v>7707</v>
      </c>
      <c r="F33" s="4">
        <v>20007</v>
      </c>
      <c r="G33" s="4">
        <v>20007</v>
      </c>
      <c r="H33" s="4">
        <v>20915.64</v>
      </c>
      <c r="I33" s="16">
        <f t="shared" si="5"/>
        <v>104.54161043634727</v>
      </c>
    </row>
    <row r="34" spans="1:9" ht="47.25" outlineLevel="3" x14ac:dyDescent="0.2">
      <c r="A34" s="6">
        <v>25</v>
      </c>
      <c r="B34" s="7" t="s">
        <v>0</v>
      </c>
      <c r="C34" s="2" t="s">
        <v>7</v>
      </c>
      <c r="D34" s="3" t="s">
        <v>8</v>
      </c>
      <c r="E34" s="4">
        <v>253709</v>
      </c>
      <c r="F34" s="4">
        <v>655355</v>
      </c>
      <c r="G34" s="4">
        <v>655355</v>
      </c>
      <c r="H34" s="4">
        <v>652396.49</v>
      </c>
      <c r="I34" s="16">
        <f t="shared" si="5"/>
        <v>99.548563755521812</v>
      </c>
    </row>
    <row r="35" spans="1:9" ht="94.5" outlineLevel="4" x14ac:dyDescent="0.2">
      <c r="A35" s="46">
        <v>26</v>
      </c>
      <c r="B35" s="7" t="s">
        <v>0</v>
      </c>
      <c r="C35" s="2" t="s">
        <v>9</v>
      </c>
      <c r="D35" s="42" t="s">
        <v>10</v>
      </c>
      <c r="E35" s="4">
        <v>184490</v>
      </c>
      <c r="F35" s="4">
        <v>283567</v>
      </c>
      <c r="G35" s="4">
        <v>283567</v>
      </c>
      <c r="H35" s="4">
        <v>285680.76</v>
      </c>
      <c r="I35" s="16">
        <f t="shared" si="5"/>
        <v>100.74541819041004</v>
      </c>
    </row>
    <row r="36" spans="1:9" ht="126" outlineLevel="4" x14ac:dyDescent="0.2">
      <c r="A36" s="6">
        <v>27</v>
      </c>
      <c r="B36" s="7" t="s">
        <v>0</v>
      </c>
      <c r="C36" s="2" t="s">
        <v>129</v>
      </c>
      <c r="D36" s="42" t="s">
        <v>130</v>
      </c>
      <c r="E36" s="4">
        <v>0</v>
      </c>
      <c r="F36" s="4">
        <v>43815</v>
      </c>
      <c r="G36" s="4">
        <v>43815</v>
      </c>
      <c r="H36" s="4">
        <v>43815.839999999997</v>
      </c>
      <c r="I36" s="16">
        <f t="shared" si="5"/>
        <v>100.00191715166038</v>
      </c>
    </row>
    <row r="37" spans="1:9" ht="78.75" outlineLevel="4" x14ac:dyDescent="0.2">
      <c r="A37" s="6">
        <v>28</v>
      </c>
      <c r="B37" s="7" t="s">
        <v>0</v>
      </c>
      <c r="C37" s="2" t="s">
        <v>131</v>
      </c>
      <c r="D37" s="42" t="s">
        <v>132</v>
      </c>
      <c r="E37" s="4">
        <v>0</v>
      </c>
      <c r="F37" s="4">
        <v>380000</v>
      </c>
      <c r="G37" s="4">
        <v>380000</v>
      </c>
      <c r="H37" s="4">
        <v>393128.12</v>
      </c>
      <c r="I37" s="16">
        <f t="shared" si="5"/>
        <v>103.45476842105263</v>
      </c>
    </row>
    <row r="38" spans="1:9" ht="47.25" outlineLevel="4" x14ac:dyDescent="0.2">
      <c r="A38" s="46">
        <v>29</v>
      </c>
      <c r="B38" s="7" t="s">
        <v>0</v>
      </c>
      <c r="C38" s="2" t="s">
        <v>133</v>
      </c>
      <c r="D38" s="3" t="s">
        <v>134</v>
      </c>
      <c r="E38" s="4">
        <v>0</v>
      </c>
      <c r="F38" s="4">
        <v>1360000</v>
      </c>
      <c r="G38" s="4">
        <v>1360000</v>
      </c>
      <c r="H38" s="4">
        <v>1359529.68</v>
      </c>
      <c r="I38" s="16">
        <f t="shared" si="5"/>
        <v>99.965417647058814</v>
      </c>
    </row>
    <row r="39" spans="1:9" ht="31.5" outlineLevel="3" x14ac:dyDescent="0.2">
      <c r="A39" s="6">
        <v>30</v>
      </c>
      <c r="B39" s="7" t="s">
        <v>0</v>
      </c>
      <c r="C39" s="7" t="s">
        <v>12</v>
      </c>
      <c r="D39" s="9" t="s">
        <v>11</v>
      </c>
      <c r="E39" s="4">
        <v>16871448</v>
      </c>
      <c r="F39" s="4">
        <v>12471448</v>
      </c>
      <c r="G39" s="4">
        <v>12471448</v>
      </c>
      <c r="H39" s="4">
        <v>11827197.470000001</v>
      </c>
      <c r="I39" s="16">
        <f t="shared" si="5"/>
        <v>94.834196237678256</v>
      </c>
    </row>
    <row r="40" spans="1:9" ht="63" outlineLevel="7" x14ac:dyDescent="0.2">
      <c r="A40" s="6">
        <v>31</v>
      </c>
      <c r="B40" s="7" t="s">
        <v>0</v>
      </c>
      <c r="C40" s="7" t="s">
        <v>13</v>
      </c>
      <c r="D40" s="9" t="s">
        <v>14</v>
      </c>
      <c r="E40" s="4">
        <v>7282136</v>
      </c>
      <c r="F40" s="4">
        <v>5732136</v>
      </c>
      <c r="G40" s="4">
        <v>5732136</v>
      </c>
      <c r="H40" s="4">
        <v>5535723.46</v>
      </c>
      <c r="I40" s="16">
        <f t="shared" si="5"/>
        <v>96.573484299744464</v>
      </c>
    </row>
    <row r="41" spans="1:9" ht="78.75" outlineLevel="4" x14ac:dyDescent="0.2">
      <c r="A41" s="46">
        <v>32</v>
      </c>
      <c r="B41" s="7" t="s">
        <v>0</v>
      </c>
      <c r="C41" s="7" t="s">
        <v>15</v>
      </c>
      <c r="D41" s="9" t="s">
        <v>16</v>
      </c>
      <c r="E41" s="4">
        <v>0</v>
      </c>
      <c r="F41" s="4">
        <v>0</v>
      </c>
      <c r="G41" s="4">
        <v>0</v>
      </c>
      <c r="H41" s="4">
        <v>69.459999999999994</v>
      </c>
      <c r="I41" s="16" t="s">
        <v>117</v>
      </c>
    </row>
    <row r="42" spans="1:9" ht="31.5" outlineLevel="3" x14ac:dyDescent="0.2">
      <c r="A42" s="6">
        <v>33</v>
      </c>
      <c r="B42" s="7" t="s">
        <v>0</v>
      </c>
      <c r="C42" s="7" t="s">
        <v>18</v>
      </c>
      <c r="D42" s="9" t="s">
        <v>17</v>
      </c>
      <c r="E42" s="4">
        <v>5059</v>
      </c>
      <c r="F42" s="4">
        <v>-44291</v>
      </c>
      <c r="G42" s="4">
        <v>-44291</v>
      </c>
      <c r="H42" s="4">
        <v>-44291.38</v>
      </c>
      <c r="I42" s="43">
        <f t="shared" ref="I42" si="6">H42/G42*100</f>
        <v>100.0008579621142</v>
      </c>
    </row>
    <row r="43" spans="1:9" ht="26.25" customHeight="1" outlineLevel="3" x14ac:dyDescent="0.2">
      <c r="A43" s="6">
        <v>34</v>
      </c>
      <c r="B43" s="7" t="s">
        <v>0</v>
      </c>
      <c r="C43" s="7" t="s">
        <v>20</v>
      </c>
      <c r="D43" s="9" t="s">
        <v>19</v>
      </c>
      <c r="E43" s="4">
        <v>2267340</v>
      </c>
      <c r="F43" s="4">
        <v>1083740</v>
      </c>
      <c r="G43" s="4">
        <v>1083740</v>
      </c>
      <c r="H43" s="4">
        <v>1056181.8500000001</v>
      </c>
      <c r="I43" s="16">
        <f t="shared" si="5"/>
        <v>97.457125325262524</v>
      </c>
    </row>
    <row r="44" spans="1:9" ht="47.25" outlineLevel="7" x14ac:dyDescent="0.2">
      <c r="A44" s="46">
        <v>35</v>
      </c>
      <c r="B44" s="7" t="s">
        <v>0</v>
      </c>
      <c r="C44" s="7" t="s">
        <v>21</v>
      </c>
      <c r="D44" s="9" t="s">
        <v>22</v>
      </c>
      <c r="E44" s="4">
        <v>2287980</v>
      </c>
      <c r="F44" s="4">
        <v>1137980</v>
      </c>
      <c r="G44" s="4">
        <v>1137980</v>
      </c>
      <c r="H44" s="4">
        <v>1103361.46</v>
      </c>
      <c r="I44" s="16">
        <f t="shared" si="5"/>
        <v>96.95789556934217</v>
      </c>
    </row>
    <row r="45" spans="1:9" ht="47.25" outlineLevel="3" x14ac:dyDescent="0.2">
      <c r="A45" s="6">
        <v>36</v>
      </c>
      <c r="B45" s="7" t="s">
        <v>0</v>
      </c>
      <c r="C45" s="7" t="s">
        <v>23</v>
      </c>
      <c r="D45" s="9" t="s">
        <v>24</v>
      </c>
      <c r="E45" s="4">
        <v>2121000</v>
      </c>
      <c r="F45" s="4">
        <v>2121000</v>
      </c>
      <c r="G45" s="4">
        <v>2121000</v>
      </c>
      <c r="H45" s="4">
        <v>2177795.6800000002</v>
      </c>
      <c r="I45" s="16">
        <f t="shared" si="5"/>
        <v>102.67777840641207</v>
      </c>
    </row>
    <row r="46" spans="1:9" ht="63" outlineLevel="4" x14ac:dyDescent="0.2">
      <c r="A46" s="6">
        <v>37</v>
      </c>
      <c r="B46" s="2" t="s">
        <v>0</v>
      </c>
      <c r="C46" s="2" t="s">
        <v>135</v>
      </c>
      <c r="D46" s="3" t="s">
        <v>136</v>
      </c>
      <c r="E46" s="4">
        <v>0</v>
      </c>
      <c r="F46" s="4">
        <v>0</v>
      </c>
      <c r="G46" s="4">
        <v>0</v>
      </c>
      <c r="H46" s="4">
        <v>-16.91</v>
      </c>
      <c r="I46" s="16" t="s">
        <v>117</v>
      </c>
    </row>
    <row r="47" spans="1:9" s="20" customFormat="1" ht="15.75" outlineLevel="7" x14ac:dyDescent="0.2">
      <c r="A47" s="46">
        <v>38</v>
      </c>
      <c r="B47" s="18" t="s">
        <v>66</v>
      </c>
      <c r="C47" s="25" t="s">
        <v>121</v>
      </c>
      <c r="D47" s="26"/>
      <c r="E47" s="19">
        <f>SUM(E48)</f>
        <v>0</v>
      </c>
      <c r="F47" s="19">
        <f t="shared" ref="F47:H47" si="7">SUM(F48)</f>
        <v>0</v>
      </c>
      <c r="G47" s="19">
        <f t="shared" si="7"/>
        <v>0</v>
      </c>
      <c r="H47" s="19">
        <f t="shared" si="7"/>
        <v>-10.58</v>
      </c>
      <c r="I47" s="16" t="s">
        <v>117</v>
      </c>
    </row>
    <row r="48" spans="1:9" ht="141.75" outlineLevel="3" x14ac:dyDescent="0.2">
      <c r="A48" s="6">
        <v>39</v>
      </c>
      <c r="B48" s="7" t="s">
        <v>66</v>
      </c>
      <c r="C48" s="2" t="s">
        <v>137</v>
      </c>
      <c r="D48" s="42" t="s">
        <v>138</v>
      </c>
      <c r="E48" s="4">
        <v>0</v>
      </c>
      <c r="F48" s="4">
        <v>0</v>
      </c>
      <c r="G48" s="4">
        <v>0</v>
      </c>
      <c r="H48" s="4">
        <v>-10.58</v>
      </c>
      <c r="I48" s="16" t="s">
        <v>117</v>
      </c>
    </row>
    <row r="49" spans="1:9" s="20" customFormat="1" ht="15.75" outlineLevel="7" x14ac:dyDescent="0.2">
      <c r="A49" s="6">
        <v>40</v>
      </c>
      <c r="B49" s="18" t="s">
        <v>46</v>
      </c>
      <c r="C49" s="25" t="s">
        <v>122</v>
      </c>
      <c r="D49" s="26"/>
      <c r="E49" s="19">
        <f>SUM(E50:E59)</f>
        <v>351000</v>
      </c>
      <c r="F49" s="19">
        <f>SUM(F50:F59)</f>
        <v>283280</v>
      </c>
      <c r="G49" s="19">
        <f>SUM(G50:G59)</f>
        <v>283050</v>
      </c>
      <c r="H49" s="19">
        <f>SUM(H50:H59)</f>
        <v>299283.28999999998</v>
      </c>
      <c r="I49" s="21">
        <f t="shared" si="5"/>
        <v>105.73513160219041</v>
      </c>
    </row>
    <row r="50" spans="1:9" ht="78.75" outlineLevel="1" x14ac:dyDescent="0.2">
      <c r="A50" s="46">
        <v>41</v>
      </c>
      <c r="B50" s="7" t="s">
        <v>46</v>
      </c>
      <c r="C50" s="7" t="s">
        <v>43</v>
      </c>
      <c r="D50" s="14" t="s">
        <v>44</v>
      </c>
      <c r="E50" s="4">
        <v>12000</v>
      </c>
      <c r="F50" s="4">
        <v>6730</v>
      </c>
      <c r="G50" s="4">
        <v>6500</v>
      </c>
      <c r="H50" s="4">
        <v>6500</v>
      </c>
      <c r="I50" s="16">
        <f t="shared" si="5"/>
        <v>100</v>
      </c>
    </row>
    <row r="51" spans="1:9" ht="94.5" outlineLevel="2" x14ac:dyDescent="0.2">
      <c r="A51" s="6">
        <v>42</v>
      </c>
      <c r="B51" s="7" t="s">
        <v>46</v>
      </c>
      <c r="C51" s="7" t="s">
        <v>47</v>
      </c>
      <c r="D51" s="14" t="s">
        <v>48</v>
      </c>
      <c r="E51" s="4">
        <v>48000</v>
      </c>
      <c r="F51" s="4">
        <v>120260</v>
      </c>
      <c r="G51" s="4">
        <v>120260</v>
      </c>
      <c r="H51" s="4">
        <v>124891.12</v>
      </c>
      <c r="I51" s="16">
        <f t="shared" si="5"/>
        <v>103.85092300016629</v>
      </c>
    </row>
    <row r="52" spans="1:9" ht="78.75" outlineLevel="4" x14ac:dyDescent="0.2">
      <c r="A52" s="6">
        <v>43</v>
      </c>
      <c r="B52" s="7" t="s">
        <v>46</v>
      </c>
      <c r="C52" s="7" t="s">
        <v>49</v>
      </c>
      <c r="D52" s="14" t="s">
        <v>50</v>
      </c>
      <c r="E52" s="4">
        <v>10000</v>
      </c>
      <c r="F52" s="4">
        <v>10336</v>
      </c>
      <c r="G52" s="4">
        <v>10336</v>
      </c>
      <c r="H52" s="4">
        <v>10335.59</v>
      </c>
      <c r="I52" s="16">
        <f t="shared" si="5"/>
        <v>99.996033281733745</v>
      </c>
    </row>
    <row r="53" spans="1:9" ht="94.5" outlineLevel="1" x14ac:dyDescent="0.2">
      <c r="A53" s="46">
        <v>44</v>
      </c>
      <c r="B53" s="7" t="s">
        <v>46</v>
      </c>
      <c r="C53" s="7" t="s">
        <v>51</v>
      </c>
      <c r="D53" s="14" t="s">
        <v>52</v>
      </c>
      <c r="E53" s="4">
        <v>40000</v>
      </c>
      <c r="F53" s="4">
        <v>35940</v>
      </c>
      <c r="G53" s="4">
        <v>35940</v>
      </c>
      <c r="H53" s="4">
        <v>35940.78</v>
      </c>
      <c r="I53" s="16">
        <f t="shared" si="5"/>
        <v>100.00217028380634</v>
      </c>
    </row>
    <row r="54" spans="1:9" ht="78.75" outlineLevel="3" x14ac:dyDescent="0.2">
      <c r="A54" s="6">
        <v>45</v>
      </c>
      <c r="B54" s="7" t="s">
        <v>46</v>
      </c>
      <c r="C54" s="2" t="s">
        <v>139</v>
      </c>
      <c r="D54" s="42" t="s">
        <v>140</v>
      </c>
      <c r="E54" s="4">
        <v>0</v>
      </c>
      <c r="F54" s="4">
        <v>1000</v>
      </c>
      <c r="G54" s="4">
        <v>1000</v>
      </c>
      <c r="H54" s="4">
        <v>1000</v>
      </c>
      <c r="I54" s="16">
        <f t="shared" si="5"/>
        <v>100</v>
      </c>
    </row>
    <row r="55" spans="1:9" ht="94.5" outlineLevel="7" x14ac:dyDescent="0.2">
      <c r="A55" s="6">
        <v>46</v>
      </c>
      <c r="B55" s="7" t="s">
        <v>46</v>
      </c>
      <c r="C55" s="2" t="s">
        <v>53</v>
      </c>
      <c r="D55" s="42" t="s">
        <v>54</v>
      </c>
      <c r="E55" s="4">
        <v>25000</v>
      </c>
      <c r="F55" s="4">
        <v>0</v>
      </c>
      <c r="G55" s="4">
        <v>0</v>
      </c>
      <c r="H55" s="4">
        <v>0</v>
      </c>
      <c r="I55" s="16" t="s">
        <v>117</v>
      </c>
    </row>
    <row r="56" spans="1:9" ht="126" outlineLevel="3" x14ac:dyDescent="0.2">
      <c r="A56" s="46">
        <v>47</v>
      </c>
      <c r="B56" s="7" t="s">
        <v>46</v>
      </c>
      <c r="C56" s="2" t="s">
        <v>55</v>
      </c>
      <c r="D56" s="42" t="s">
        <v>56</v>
      </c>
      <c r="E56" s="4">
        <v>6000</v>
      </c>
      <c r="F56" s="4">
        <v>6000</v>
      </c>
      <c r="G56" s="4">
        <v>6000</v>
      </c>
      <c r="H56" s="4">
        <v>5772.99</v>
      </c>
      <c r="I56" s="16">
        <f t="shared" si="5"/>
        <v>96.216499999999996</v>
      </c>
    </row>
    <row r="57" spans="1:9" ht="94.5" outlineLevel="7" x14ac:dyDescent="0.2">
      <c r="A57" s="6">
        <v>48</v>
      </c>
      <c r="B57" s="7" t="s">
        <v>46</v>
      </c>
      <c r="C57" s="2" t="s">
        <v>57</v>
      </c>
      <c r="D57" s="42" t="s">
        <v>58</v>
      </c>
      <c r="E57" s="4">
        <v>0</v>
      </c>
      <c r="F57" s="4">
        <v>0</v>
      </c>
      <c r="G57" s="4">
        <v>0</v>
      </c>
      <c r="H57" s="4">
        <v>750</v>
      </c>
      <c r="I57" s="16" t="s">
        <v>117</v>
      </c>
    </row>
    <row r="58" spans="1:9" ht="78.75" outlineLevel="2" x14ac:dyDescent="0.2">
      <c r="A58" s="6">
        <v>49</v>
      </c>
      <c r="B58" s="7" t="s">
        <v>46</v>
      </c>
      <c r="C58" s="2" t="s">
        <v>59</v>
      </c>
      <c r="D58" s="42" t="s">
        <v>60</v>
      </c>
      <c r="E58" s="4">
        <v>140000</v>
      </c>
      <c r="F58" s="4">
        <v>15352</v>
      </c>
      <c r="G58" s="4">
        <v>15352</v>
      </c>
      <c r="H58" s="4">
        <v>15351.75</v>
      </c>
      <c r="I58" s="16">
        <f t="shared" si="5"/>
        <v>99.998371547681089</v>
      </c>
    </row>
    <row r="59" spans="1:9" ht="94.5" outlineLevel="3" x14ac:dyDescent="0.2">
      <c r="A59" s="46">
        <v>50</v>
      </c>
      <c r="B59" s="7" t="s">
        <v>46</v>
      </c>
      <c r="C59" s="2" t="s">
        <v>61</v>
      </c>
      <c r="D59" s="42" t="s">
        <v>62</v>
      </c>
      <c r="E59" s="4">
        <v>70000</v>
      </c>
      <c r="F59" s="4">
        <v>87662</v>
      </c>
      <c r="G59" s="4">
        <v>87662</v>
      </c>
      <c r="H59" s="4">
        <v>98741.06</v>
      </c>
      <c r="I59" s="16">
        <f t="shared" si="5"/>
        <v>112.63838379229311</v>
      </c>
    </row>
    <row r="60" spans="1:9" s="20" customFormat="1" ht="20.25" customHeight="1" outlineLevel="4" x14ac:dyDescent="0.2">
      <c r="A60" s="6">
        <v>51</v>
      </c>
      <c r="B60" s="18" t="s">
        <v>63</v>
      </c>
      <c r="C60" s="25" t="s">
        <v>123</v>
      </c>
      <c r="D60" s="26"/>
      <c r="E60" s="19">
        <f>SUM(E61:E62)</f>
        <v>50000</v>
      </c>
      <c r="F60" s="19">
        <f t="shared" ref="F60:H60" si="8">SUM(F61:F62)</f>
        <v>289571</v>
      </c>
      <c r="G60" s="19">
        <f t="shared" si="8"/>
        <v>289571</v>
      </c>
      <c r="H60" s="19">
        <f t="shared" si="8"/>
        <v>289570.69</v>
      </c>
      <c r="I60" s="21">
        <f t="shared" si="5"/>
        <v>99.99989294508083</v>
      </c>
    </row>
    <row r="61" spans="1:9" ht="47.25" outlineLevel="4" x14ac:dyDescent="0.2">
      <c r="A61" s="6">
        <v>52</v>
      </c>
      <c r="B61" s="7" t="s">
        <v>63</v>
      </c>
      <c r="C61" s="7" t="s">
        <v>110</v>
      </c>
      <c r="D61" s="9" t="s">
        <v>111</v>
      </c>
      <c r="E61" s="4">
        <v>50000</v>
      </c>
      <c r="F61" s="4">
        <v>0</v>
      </c>
      <c r="G61" s="4">
        <v>0</v>
      </c>
      <c r="H61" s="4">
        <v>0</v>
      </c>
      <c r="I61" s="16" t="s">
        <v>117</v>
      </c>
    </row>
    <row r="62" spans="1:9" ht="78.75" outlineLevel="3" x14ac:dyDescent="0.2">
      <c r="A62" s="46">
        <v>53</v>
      </c>
      <c r="B62" s="7" t="s">
        <v>63</v>
      </c>
      <c r="C62" s="7" t="s">
        <v>64</v>
      </c>
      <c r="D62" s="9" t="s">
        <v>65</v>
      </c>
      <c r="E62" s="4">
        <v>0</v>
      </c>
      <c r="F62" s="4">
        <v>289571</v>
      </c>
      <c r="G62" s="4">
        <v>289571</v>
      </c>
      <c r="H62" s="4">
        <v>289570.69</v>
      </c>
      <c r="I62" s="16">
        <f t="shared" si="5"/>
        <v>99.99989294508083</v>
      </c>
    </row>
    <row r="63" spans="1:9" s="20" customFormat="1" ht="27" customHeight="1" outlineLevel="4" x14ac:dyDescent="0.2">
      <c r="A63" s="6">
        <v>54</v>
      </c>
      <c r="B63" s="18" t="s">
        <v>70</v>
      </c>
      <c r="C63" s="25" t="s">
        <v>124</v>
      </c>
      <c r="D63" s="26"/>
      <c r="E63" s="19">
        <f>SUM(E64:E85)</f>
        <v>768184570</v>
      </c>
      <c r="F63" s="19">
        <f>SUM(F64:F85)</f>
        <v>885582019.40999997</v>
      </c>
      <c r="G63" s="19">
        <f>SUM(G64:G85)</f>
        <v>886483619.40999997</v>
      </c>
      <c r="H63" s="19">
        <f>SUM(H64:H85)</f>
        <v>880044934.66999996</v>
      </c>
      <c r="I63" s="21">
        <f t="shared" si="5"/>
        <v>99.273682604052482</v>
      </c>
    </row>
    <row r="64" spans="1:9" ht="47.25" outlineLevel="3" x14ac:dyDescent="0.2">
      <c r="A64" s="6">
        <v>55</v>
      </c>
      <c r="B64" s="7" t="s">
        <v>70</v>
      </c>
      <c r="C64" s="7" t="s">
        <v>71</v>
      </c>
      <c r="D64" s="9" t="s">
        <v>72</v>
      </c>
      <c r="E64" s="4">
        <v>218806800</v>
      </c>
      <c r="F64" s="4">
        <v>218806800</v>
      </c>
      <c r="G64" s="4">
        <v>218806800</v>
      </c>
      <c r="H64" s="4">
        <v>218806800</v>
      </c>
      <c r="I64" s="16">
        <f t="shared" si="5"/>
        <v>100</v>
      </c>
    </row>
    <row r="65" spans="1:9" ht="31.5" outlineLevel="7" x14ac:dyDescent="0.2">
      <c r="A65" s="46">
        <v>56</v>
      </c>
      <c r="B65" s="7" t="s">
        <v>70</v>
      </c>
      <c r="C65" s="7" t="s">
        <v>73</v>
      </c>
      <c r="D65" s="9" t="s">
        <v>74</v>
      </c>
      <c r="E65" s="4">
        <v>78387100</v>
      </c>
      <c r="F65" s="4">
        <v>105081800</v>
      </c>
      <c r="G65" s="4">
        <v>105081800</v>
      </c>
      <c r="H65" s="4">
        <v>105081800</v>
      </c>
      <c r="I65" s="16">
        <f t="shared" si="5"/>
        <v>100</v>
      </c>
    </row>
    <row r="66" spans="1:9" ht="47.25" outlineLevel="7" x14ac:dyDescent="0.2">
      <c r="A66" s="6">
        <v>57</v>
      </c>
      <c r="B66" s="7" t="s">
        <v>70</v>
      </c>
      <c r="C66" s="7" t="s">
        <v>75</v>
      </c>
      <c r="D66" s="9" t="s">
        <v>76</v>
      </c>
      <c r="E66" s="4">
        <v>46752400</v>
      </c>
      <c r="F66" s="4">
        <v>65854600</v>
      </c>
      <c r="G66" s="4">
        <v>65854600</v>
      </c>
      <c r="H66" s="4">
        <v>65854600</v>
      </c>
      <c r="I66" s="16">
        <f t="shared" si="5"/>
        <v>100</v>
      </c>
    </row>
    <row r="67" spans="1:9" ht="78.75" outlineLevel="3" x14ac:dyDescent="0.2">
      <c r="A67" s="6">
        <v>58</v>
      </c>
      <c r="B67" s="7" t="s">
        <v>70</v>
      </c>
      <c r="C67" s="2" t="s">
        <v>77</v>
      </c>
      <c r="D67" s="3" t="s">
        <v>78</v>
      </c>
      <c r="E67" s="4">
        <v>2657800</v>
      </c>
      <c r="F67" s="4">
        <v>0</v>
      </c>
      <c r="G67" s="4">
        <v>0</v>
      </c>
      <c r="H67" s="4">
        <v>0</v>
      </c>
      <c r="I67" s="16">
        <v>0</v>
      </c>
    </row>
    <row r="68" spans="1:9" ht="94.5" outlineLevel="3" x14ac:dyDescent="0.2">
      <c r="A68" s="46">
        <v>59</v>
      </c>
      <c r="B68" s="7" t="s">
        <v>70</v>
      </c>
      <c r="C68" s="2" t="s">
        <v>141</v>
      </c>
      <c r="D68" s="42" t="s">
        <v>142</v>
      </c>
      <c r="E68" s="4">
        <v>0</v>
      </c>
      <c r="F68" s="4">
        <v>2100000</v>
      </c>
      <c r="G68" s="4">
        <v>2100000</v>
      </c>
      <c r="H68" s="4">
        <v>2100000</v>
      </c>
      <c r="I68" s="16">
        <f t="shared" si="5"/>
        <v>100</v>
      </c>
    </row>
    <row r="69" spans="1:9" ht="63" outlineLevel="7" x14ac:dyDescent="0.2">
      <c r="A69" s="6">
        <v>60</v>
      </c>
      <c r="B69" s="7" t="s">
        <v>70</v>
      </c>
      <c r="C69" s="2" t="s">
        <v>79</v>
      </c>
      <c r="D69" s="3" t="s">
        <v>80</v>
      </c>
      <c r="E69" s="4">
        <v>7397900</v>
      </c>
      <c r="F69" s="4">
        <v>6663510.4500000002</v>
      </c>
      <c r="G69" s="4">
        <v>6663510.4500000002</v>
      </c>
      <c r="H69" s="4">
        <v>6029994</v>
      </c>
      <c r="I69" s="16">
        <f t="shared" si="5"/>
        <v>90.49275220991062</v>
      </c>
    </row>
    <row r="70" spans="1:9" ht="31.5" outlineLevel="4" x14ac:dyDescent="0.2">
      <c r="A70" s="6">
        <v>61</v>
      </c>
      <c r="B70" s="7" t="s">
        <v>70</v>
      </c>
      <c r="C70" s="2" t="s">
        <v>81</v>
      </c>
      <c r="D70" s="3" t="s">
        <v>82</v>
      </c>
      <c r="E70" s="4">
        <v>0</v>
      </c>
      <c r="F70" s="4">
        <v>1708576</v>
      </c>
      <c r="G70" s="4">
        <v>1708576</v>
      </c>
      <c r="H70" s="4">
        <v>1708576</v>
      </c>
      <c r="I70" s="16">
        <f t="shared" si="5"/>
        <v>100</v>
      </c>
    </row>
    <row r="71" spans="1:9" ht="31.5" outlineLevel="3" x14ac:dyDescent="0.2">
      <c r="A71" s="46">
        <v>62</v>
      </c>
      <c r="B71" s="7" t="s">
        <v>70</v>
      </c>
      <c r="C71" s="2" t="s">
        <v>83</v>
      </c>
      <c r="D71" s="3" t="s">
        <v>84</v>
      </c>
      <c r="E71" s="4">
        <v>298900</v>
      </c>
      <c r="F71" s="4">
        <v>269400</v>
      </c>
      <c r="G71" s="4">
        <v>269400</v>
      </c>
      <c r="H71" s="4">
        <v>269400</v>
      </c>
      <c r="I71" s="16">
        <f t="shared" si="5"/>
        <v>100</v>
      </c>
    </row>
    <row r="72" spans="1:9" ht="15.75" outlineLevel="7" x14ac:dyDescent="0.2">
      <c r="A72" s="6">
        <v>63</v>
      </c>
      <c r="B72" s="7" t="s">
        <v>70</v>
      </c>
      <c r="C72" s="2" t="s">
        <v>85</v>
      </c>
      <c r="D72" s="3" t="s">
        <v>86</v>
      </c>
      <c r="E72" s="4">
        <v>4448700</v>
      </c>
      <c r="F72" s="4">
        <v>26864224.800000001</v>
      </c>
      <c r="G72" s="4">
        <v>26864224.800000001</v>
      </c>
      <c r="H72" s="4">
        <v>25827669.100000001</v>
      </c>
      <c r="I72" s="16">
        <f t="shared" si="5"/>
        <v>96.141501540740535</v>
      </c>
    </row>
    <row r="73" spans="1:9" ht="36" customHeight="1" outlineLevel="4" x14ac:dyDescent="0.2">
      <c r="A73" s="6">
        <v>64</v>
      </c>
      <c r="B73" s="2" t="s">
        <v>70</v>
      </c>
      <c r="C73" s="2" t="s">
        <v>87</v>
      </c>
      <c r="D73" s="3" t="s">
        <v>88</v>
      </c>
      <c r="E73" s="4">
        <v>381297200</v>
      </c>
      <c r="F73" s="4">
        <v>408423267.24000001</v>
      </c>
      <c r="G73" s="4">
        <v>408423267.24000001</v>
      </c>
      <c r="H73" s="4">
        <v>405676083.58999997</v>
      </c>
      <c r="I73" s="16">
        <f t="shared" si="5"/>
        <v>99.327368475218208</v>
      </c>
    </row>
    <row r="74" spans="1:9" ht="78.75" outlineLevel="5" x14ac:dyDescent="0.2">
      <c r="A74" s="46">
        <v>65</v>
      </c>
      <c r="B74" s="7" t="s">
        <v>70</v>
      </c>
      <c r="C74" s="2" t="s">
        <v>89</v>
      </c>
      <c r="D74" s="3" t="s">
        <v>90</v>
      </c>
      <c r="E74" s="4">
        <v>3091300</v>
      </c>
      <c r="F74" s="4">
        <v>2586000</v>
      </c>
      <c r="G74" s="4">
        <v>2586000</v>
      </c>
      <c r="H74" s="4">
        <v>1840000</v>
      </c>
      <c r="I74" s="16">
        <f t="shared" si="5"/>
        <v>71.152358855375098</v>
      </c>
    </row>
    <row r="75" spans="1:9" ht="63" outlineLevel="7" x14ac:dyDescent="0.2">
      <c r="A75" s="6">
        <v>66</v>
      </c>
      <c r="B75" s="7" t="s">
        <v>70</v>
      </c>
      <c r="C75" s="2" t="s">
        <v>91</v>
      </c>
      <c r="D75" s="3" t="s">
        <v>92</v>
      </c>
      <c r="E75" s="4">
        <v>1622300</v>
      </c>
      <c r="F75" s="4">
        <v>1927200</v>
      </c>
      <c r="G75" s="4">
        <v>1927200</v>
      </c>
      <c r="H75" s="4">
        <v>1927200</v>
      </c>
      <c r="I75" s="16">
        <f t="shared" si="5"/>
        <v>100</v>
      </c>
    </row>
    <row r="76" spans="1:9" ht="63" outlineLevel="3" x14ac:dyDescent="0.2">
      <c r="A76" s="6">
        <v>67</v>
      </c>
      <c r="B76" s="7" t="s">
        <v>70</v>
      </c>
      <c r="C76" s="2" t="s">
        <v>93</v>
      </c>
      <c r="D76" s="3" t="s">
        <v>94</v>
      </c>
      <c r="E76" s="4">
        <v>2000</v>
      </c>
      <c r="F76" s="4">
        <v>0</v>
      </c>
      <c r="G76" s="4">
        <v>0</v>
      </c>
      <c r="H76" s="4">
        <v>0</v>
      </c>
      <c r="I76" s="16" t="s">
        <v>117</v>
      </c>
    </row>
    <row r="77" spans="1:9" ht="78.75" outlineLevel="1" x14ac:dyDescent="0.2">
      <c r="A77" s="46">
        <v>68</v>
      </c>
      <c r="B77" s="7" t="s">
        <v>70</v>
      </c>
      <c r="C77" s="7" t="s">
        <v>95</v>
      </c>
      <c r="D77" s="9" t="s">
        <v>96</v>
      </c>
      <c r="E77" s="4">
        <v>438525</v>
      </c>
      <c r="F77" s="4">
        <v>4981256.8600000003</v>
      </c>
      <c r="G77" s="4">
        <v>4981256.8600000003</v>
      </c>
      <c r="H77" s="4">
        <v>4981256.8600000003</v>
      </c>
      <c r="I77" s="16">
        <f t="shared" si="5"/>
        <v>100</v>
      </c>
    </row>
    <row r="78" spans="1:9" ht="78.75" outlineLevel="3" x14ac:dyDescent="0.2">
      <c r="A78" s="6">
        <v>69</v>
      </c>
      <c r="B78" s="7" t="s">
        <v>70</v>
      </c>
      <c r="C78" s="2" t="s">
        <v>143</v>
      </c>
      <c r="D78" s="3" t="s">
        <v>144</v>
      </c>
      <c r="E78" s="4">
        <v>0</v>
      </c>
      <c r="F78" s="4">
        <v>255570</v>
      </c>
      <c r="G78" s="4">
        <v>255570</v>
      </c>
      <c r="H78" s="4">
        <v>255570</v>
      </c>
      <c r="I78" s="16">
        <f t="shared" si="5"/>
        <v>100</v>
      </c>
    </row>
    <row r="79" spans="1:9" ht="63" outlineLevel="4" x14ac:dyDescent="0.2">
      <c r="A79" s="6">
        <v>70</v>
      </c>
      <c r="B79" s="7" t="s">
        <v>70</v>
      </c>
      <c r="C79" s="2" t="s">
        <v>145</v>
      </c>
      <c r="D79" s="3" t="s">
        <v>146</v>
      </c>
      <c r="E79" s="4">
        <v>0</v>
      </c>
      <c r="F79" s="4">
        <v>17811400</v>
      </c>
      <c r="G79" s="4">
        <v>16445000</v>
      </c>
      <c r="H79" s="4">
        <v>16445000</v>
      </c>
      <c r="I79" s="16">
        <f t="shared" si="5"/>
        <v>100</v>
      </c>
    </row>
    <row r="80" spans="1:9" ht="31.5" outlineLevel="3" x14ac:dyDescent="0.2">
      <c r="A80" s="46">
        <v>71</v>
      </c>
      <c r="B80" s="7" t="s">
        <v>70</v>
      </c>
      <c r="C80" s="2" t="s">
        <v>147</v>
      </c>
      <c r="D80" s="3" t="s">
        <v>148</v>
      </c>
      <c r="E80" s="4">
        <v>0</v>
      </c>
      <c r="F80" s="4">
        <v>450000</v>
      </c>
      <c r="G80" s="4">
        <v>450000</v>
      </c>
      <c r="H80" s="4">
        <v>450000</v>
      </c>
      <c r="I80" s="16">
        <f t="shared" si="5"/>
        <v>100</v>
      </c>
    </row>
    <row r="81" spans="1:9" ht="15.75" outlineLevel="3" x14ac:dyDescent="0.2">
      <c r="A81" s="6">
        <v>72</v>
      </c>
      <c r="B81" s="7" t="s">
        <v>70</v>
      </c>
      <c r="C81" s="2" t="s">
        <v>149</v>
      </c>
      <c r="D81" s="3" t="s">
        <v>150</v>
      </c>
      <c r="E81" s="4">
        <v>0</v>
      </c>
      <c r="F81" s="4">
        <v>19917420.719999999</v>
      </c>
      <c r="G81" s="4">
        <v>22185420.719999999</v>
      </c>
      <c r="H81" s="4">
        <v>20909991.780000001</v>
      </c>
      <c r="I81" s="16">
        <f t="shared" si="5"/>
        <v>94.251049118711521</v>
      </c>
    </row>
    <row r="82" spans="1:9" ht="31.5" outlineLevel="3" x14ac:dyDescent="0.2">
      <c r="A82" s="6">
        <v>73</v>
      </c>
      <c r="B82" s="7" t="s">
        <v>70</v>
      </c>
      <c r="C82" s="2" t="s">
        <v>151</v>
      </c>
      <c r="D82" s="3" t="s">
        <v>152</v>
      </c>
      <c r="E82" s="4">
        <v>22983645</v>
      </c>
      <c r="F82" s="4">
        <v>0</v>
      </c>
      <c r="G82" s="4">
        <v>0</v>
      </c>
      <c r="H82" s="4">
        <v>0</v>
      </c>
      <c r="I82" s="16" t="s">
        <v>117</v>
      </c>
    </row>
    <row r="83" spans="1:9" ht="31.5" outlineLevel="4" x14ac:dyDescent="0.2">
      <c r="A83" s="46">
        <v>74</v>
      </c>
      <c r="B83" s="7" t="s">
        <v>70</v>
      </c>
      <c r="C83" s="7" t="s">
        <v>97</v>
      </c>
      <c r="D83" s="9" t="s">
        <v>98</v>
      </c>
      <c r="E83" s="4">
        <v>0</v>
      </c>
      <c r="F83" s="4">
        <v>1233860.92</v>
      </c>
      <c r="G83" s="4">
        <v>1233860.92</v>
      </c>
      <c r="H83" s="4">
        <v>1233860.92</v>
      </c>
      <c r="I83" s="16">
        <f t="shared" si="5"/>
        <v>100</v>
      </c>
    </row>
    <row r="84" spans="1:9" ht="63" outlineLevel="4" x14ac:dyDescent="0.2">
      <c r="A84" s="6">
        <v>75</v>
      </c>
      <c r="B84" s="2" t="s">
        <v>70</v>
      </c>
      <c r="C84" s="2" t="s">
        <v>153</v>
      </c>
      <c r="D84" s="3" t="s">
        <v>154</v>
      </c>
      <c r="E84" s="4">
        <v>0</v>
      </c>
      <c r="F84" s="4">
        <v>2375000</v>
      </c>
      <c r="G84" s="4">
        <v>2375000</v>
      </c>
      <c r="H84" s="4">
        <v>2375000</v>
      </c>
      <c r="I84" s="16">
        <f t="shared" si="5"/>
        <v>100</v>
      </c>
    </row>
    <row r="85" spans="1:9" ht="47.25" outlineLevel="4" x14ac:dyDescent="0.2">
      <c r="A85" s="6">
        <v>76</v>
      </c>
      <c r="B85" s="7" t="s">
        <v>70</v>
      </c>
      <c r="C85" s="7" t="s">
        <v>99</v>
      </c>
      <c r="D85" s="9" t="s">
        <v>100</v>
      </c>
      <c r="E85" s="4">
        <v>0</v>
      </c>
      <c r="F85" s="4">
        <v>-1727867.58</v>
      </c>
      <c r="G85" s="4">
        <v>-1727867.58</v>
      </c>
      <c r="H85" s="4">
        <v>-1727867.58</v>
      </c>
      <c r="I85" s="16">
        <f t="shared" si="5"/>
        <v>100</v>
      </c>
    </row>
    <row r="86" spans="1:9" ht="15.75" outlineLevel="5" x14ac:dyDescent="0.25">
      <c r="A86" s="46">
        <v>77</v>
      </c>
      <c r="B86" s="8" t="s">
        <v>101</v>
      </c>
      <c r="C86" s="15"/>
      <c r="D86" s="24"/>
      <c r="E86" s="13">
        <f>E10+E16+E18+E20+E23+E30+E47+E49+E60+E63</f>
        <v>850564659</v>
      </c>
      <c r="F86" s="13">
        <f t="shared" ref="F86:H86" si="9">F10+F16+F18+F20+F23+F30+F47+F49+F60+F63</f>
        <v>967962108.40999997</v>
      </c>
      <c r="G86" s="13">
        <f t="shared" si="9"/>
        <v>968863708.40999997</v>
      </c>
      <c r="H86" s="13">
        <f t="shared" si="9"/>
        <v>962073071.50999999</v>
      </c>
      <c r="I86" s="16">
        <f t="shared" si="5"/>
        <v>99.299113297251679</v>
      </c>
    </row>
  </sheetData>
  <mergeCells count="22">
    <mergeCell ref="C20:D20"/>
    <mergeCell ref="H2:I2"/>
    <mergeCell ref="H3:I3"/>
    <mergeCell ref="A4:I4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C10:D10"/>
    <mergeCell ref="C16:D16"/>
    <mergeCell ref="C18:D18"/>
    <mergeCell ref="C63:D63"/>
    <mergeCell ref="C23:D23"/>
    <mergeCell ref="C30:D30"/>
    <mergeCell ref="C47:D47"/>
    <mergeCell ref="C49:D49"/>
    <mergeCell ref="C60:D60"/>
  </mergeCells>
  <pageMargins left="0.54" right="0.28999999999999998" top="0.53" bottom="0.4" header="0.38" footer="0.28999999999999998"/>
  <pageSetup paperSize="9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 (4)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25fomgv</dc:creator>
  <dc:description>POI HSSF rep:2.55.0.44</dc:description>
  <cp:lastModifiedBy>Пользователь</cp:lastModifiedBy>
  <cp:lastPrinted>2023-04-14T06:41:57Z</cp:lastPrinted>
  <dcterms:created xsi:type="dcterms:W3CDTF">2023-03-01T03:49:27Z</dcterms:created>
  <dcterms:modified xsi:type="dcterms:W3CDTF">2024-04-14T07:56:11Z</dcterms:modified>
</cp:coreProperties>
</file>